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<sst xmlns="http://schemas.openxmlformats.org/spreadsheetml/2006/main" count="52" uniqueCount="38">
  <si>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</si>
  <si>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</si>
  <si>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</si>
  <si>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</si>
  <si>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</si>
  <si>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</si>
  <si>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</si>
  <si>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</si>
  <si>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</si>
  <si>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</si>
  <si>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</si>
  <si>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</si>
  <si>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</si>
  <si>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</si>
  <si>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</si>
  <si>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</si>
  <si>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</si>
  <si>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</si>
  <si>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</si>
  <si>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</si>
  <si>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</si>
  <si>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</si>
  <si>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</si>
  <si>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</si>
  <si>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</si>
  <si>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</si>
  <si>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</si>
  <si>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</si>
  <si>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</si>
  <si>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</si>
  <si>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</si>
  <si>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</si>
  <si>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</si>
  <si>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</si>
  <si>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Металлургов, дом № 49б</t>
  </si>
  <si>
    <t>Общеполезная площадь жилых помещений дома                                                                                    5811,20м2</t>
  </si>
  <si>
    <t>Размер платы за содержание и ремонт жилого помещения                                                               24,95руб./м2</t>
  </si>
  <si>
    <t>Сумма ,начисленная за содержание и текущий ремонт,руб./год                                                     1 739 873,28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</si>
</sst>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F13" sqref="F13:F1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5811.2</v>
      </c>
      <c r="E8" s="15">
        <v>0.17</v>
      </c>
      <c r="F8" s="5">
        <f t="shared" ref="F8:F15" si="0">D8*E8*12</f>
        <v>11854.848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5811.2</v>
      </c>
      <c r="E9" s="15">
        <v>0.81</v>
      </c>
      <c r="F9" s="5">
        <f t="shared" si="0"/>
        <v>56484.864000000001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5811.2</v>
      </c>
      <c r="E10" s="15">
        <v>0.73</v>
      </c>
      <c r="F10" s="5">
        <f t="shared" si="0"/>
        <v>50906.111999999994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5811.2</v>
      </c>
      <c r="E11" s="15">
        <v>4.05</v>
      </c>
      <c r="F11" s="5">
        <f t="shared" si="0"/>
        <v>282424.31999999995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5811.2</v>
      </c>
      <c r="E12" s="15">
        <v>1.3</v>
      </c>
      <c r="F12" s="5">
        <f t="shared" si="0"/>
        <v>90654.720000000001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5811.2</v>
      </c>
      <c r="E13" s="15">
        <v>0.08</v>
      </c>
      <c r="F13" s="5">
        <f t="shared" si="0"/>
        <v>5578.7520000000004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5811.2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5811.2</v>
      </c>
      <c r="E15" s="18">
        <v>1.92</v>
      </c>
      <c r="F15" s="5">
        <f t="shared" si="0"/>
        <v>133890.04799999998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5811.2</v>
      </c>
      <c r="E16" s="15">
        <v>1.76</v>
      </c>
      <c r="F16" s="5">
        <f t="shared" ref="F16:F21" si="1">D16*E16*12</f>
        <v>122732.54399999999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5811.2</v>
      </c>
      <c r="E17" s="15">
        <v>2.4900000000000002</v>
      </c>
      <c r="F17" s="5">
        <f t="shared" si="1"/>
        <v>173638.65600000002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5811.2</v>
      </c>
      <c r="E18" s="15">
        <v>3.74</v>
      </c>
      <c r="F18" s="5">
        <f t="shared" si="1"/>
        <v>260806.65599999999</v>
      </c>
      <c r="G18" s="16"/>
      <c r="H18" s="16"/>
      <c r="I18" s="16"/>
    </row>
    <row r="19" spans="1:9" ht="81" customHeight="1" x14ac:dyDescent="0.25">
      <c r="A19" s="7" t="s">
        <v>32</v>
      </c>
      <c r="B19" s="8" t="s">
        <v>24</v>
      </c>
      <c r="C19" s="15" t="s">
        <v>7</v>
      </c>
      <c r="D19" s="18">
        <v>5811.2</v>
      </c>
      <c r="E19" s="9">
        <v>1.89</v>
      </c>
      <c r="F19" s="9">
        <f t="shared" si="1"/>
        <v>131798.016</v>
      </c>
      <c r="G19" s="16"/>
      <c r="H19" s="16"/>
      <c r="I19" s="16"/>
    </row>
    <row r="20" spans="1:9" ht="74.25" customHeight="1" x14ac:dyDescent="0.25">
      <c r="A20" s="7" t="s">
        <v>33</v>
      </c>
      <c r="B20" s="8" t="s">
        <v>17</v>
      </c>
      <c r="C20" s="15" t="s">
        <v>7</v>
      </c>
      <c r="D20" s="18">
        <v>5811.2</v>
      </c>
      <c r="E20" s="9">
        <v>3.52</v>
      </c>
      <c r="F20" s="9">
        <f t="shared" si="1"/>
        <v>245465.08799999999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5811.2</v>
      </c>
      <c r="E21" s="9">
        <v>2.4900000000000002</v>
      </c>
      <c r="F21" s="9">
        <f t="shared" si="1"/>
        <v>173638.65600000002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2"/>
      <c r="D23" s="22"/>
      <c r="E23" s="22"/>
      <c r="F23" s="14">
        <f>SUM(F8:F22)</f>
        <v>1739873.2799999998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25</v>
      </c>
      <c r="E26" s="19" t="s">
        <v>28</v>
      </c>
      <c r="F26" s="19"/>
    </row>
    <row r="27" spans="1:9" ht="15.75" x14ac:dyDescent="0.25">
      <c r="B27" s="17" t="s">
        <v>26</v>
      </c>
      <c r="E27" s="19" t="s">
        <v>29</v>
      </c>
      <c r="F27" s="19"/>
    </row>
    <row r="28" spans="1:9" ht="15.75" x14ac:dyDescent="0.25">
      <c r="B28" s="17" t="s">
        <v>27</v>
      </c>
      <c r="E28" s="16" t="s">
        <v>30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2024-02-15T12:25:13Z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